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cuments\Model Railways\Weybourne\"/>
    </mc:Choice>
  </mc:AlternateContent>
  <xr:revisionPtr revIDLastSave="180" documentId="102_{BDCCE2B8-C1D8-4333-BC1C-1CB30D5636AA}" xr6:coauthVersionLast="45" xr6:coauthVersionMax="45" xr10:uidLastSave="{F019175A-43CA-4ED6-922D-4332BE57F44E}"/>
  <bookViews>
    <workbookView xWindow="900" yWindow="-110" windowWidth="37610" windowHeight="21820" xr2:uid="{A1B45BC0-7788-43B4-9467-45680E7CC7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I26" i="1" s="1"/>
  <c r="H25" i="1"/>
  <c r="I25" i="1" s="1"/>
  <c r="H19" i="1"/>
  <c r="I19" i="1" s="1"/>
  <c r="H18" i="1"/>
  <c r="I18" i="1" s="1"/>
  <c r="H34" i="1"/>
  <c r="I34" i="1" s="1"/>
  <c r="H12" i="1"/>
  <c r="I12" i="1" s="1"/>
  <c r="H11" i="1"/>
  <c r="I11" i="1" s="1"/>
  <c r="L8" i="1" l="1"/>
  <c r="H9" i="1" l="1"/>
  <c r="I9" i="1" s="1"/>
  <c r="H33" i="1"/>
  <c r="I33" i="1" s="1"/>
  <c r="H24" i="1"/>
  <c r="I24" i="1" s="1"/>
  <c r="H32" i="1"/>
  <c r="I32" i="1" s="1"/>
  <c r="H31" i="1"/>
  <c r="I31" i="1" s="1"/>
  <c r="H30" i="1"/>
  <c r="I30" i="1" s="1"/>
  <c r="H6" i="1"/>
  <c r="I6" i="1" s="1"/>
  <c r="H23" i="1" l="1"/>
  <c r="I23" i="1" s="1"/>
  <c r="H22" i="1"/>
  <c r="I22" i="1" s="1"/>
  <c r="H21" i="1"/>
  <c r="I21" i="1" s="1"/>
  <c r="H20" i="1"/>
  <c r="I20" i="1" s="1"/>
  <c r="H17" i="1"/>
  <c r="I17" i="1" s="1"/>
  <c r="H16" i="1"/>
  <c r="I16" i="1" s="1"/>
  <c r="H15" i="1"/>
  <c r="I15" i="1" s="1"/>
  <c r="H14" i="1"/>
  <c r="I14" i="1" s="1"/>
  <c r="H13" i="1"/>
  <c r="I13" i="1" s="1"/>
  <c r="H10" i="1"/>
  <c r="I10" i="1" s="1"/>
  <c r="H8" i="1"/>
  <c r="I8" i="1" s="1"/>
  <c r="H7" i="1"/>
  <c r="I7" i="1" s="1"/>
</calcChain>
</file>

<file path=xl/sharedStrings.xml><?xml version="1.0" encoding="utf-8"?>
<sst xmlns="http://schemas.openxmlformats.org/spreadsheetml/2006/main" count="50" uniqueCount="50">
  <si>
    <t>Fiddle yard cassette length calculator</t>
  </si>
  <si>
    <t>Used to determine how long cassettes need to be in order to accommodate various train formations. All dimensions in mm.</t>
  </si>
  <si>
    <t>Rolling stock</t>
  </si>
  <si>
    <t>Trains</t>
  </si>
  <si>
    <t>Fiddle yard</t>
  </si>
  <si>
    <t>Vehicle</t>
  </si>
  <si>
    <t>Length</t>
  </si>
  <si>
    <t>Formation</t>
  </si>
  <si>
    <t>Total length</t>
  </si>
  <si>
    <t>Mogul</t>
  </si>
  <si>
    <t>Full train</t>
  </si>
  <si>
    <t>Mogul + Maunsell + Maunsell + Maunsell</t>
  </si>
  <si>
    <t>Space on board</t>
  </si>
  <si>
    <t>Prairie</t>
  </si>
  <si>
    <t>Mogul + Maunsell + Maunsell</t>
  </si>
  <si>
    <t>Cassette length</t>
  </si>
  <si>
    <t>King Arthur</t>
  </si>
  <si>
    <t>Mogul + Mk1 + Mk1 + Mk1</t>
  </si>
  <si>
    <t>Overhang</t>
  </si>
  <si>
    <t>Mogul + Mk1 + Mk1 + Mk1 (BG)</t>
  </si>
  <si>
    <t>Mogul + Pullman + Pullman + Pullman</t>
  </si>
  <si>
    <t>Prairie + Maunsell + Maunsell + Maunsell</t>
  </si>
  <si>
    <t>Prairie + Maunsell + Maunsell</t>
  </si>
  <si>
    <t>121 Railcar</t>
  </si>
  <si>
    <t>Prairie + Mk1 + Mk1 + Mk1</t>
  </si>
  <si>
    <t>Prairie + Mk1 + Mk1 + Mk1 (BG)</t>
  </si>
  <si>
    <t>Prairie + Pullman + Pullman + Pullman</t>
  </si>
  <si>
    <t>King Arthur + Maunsell + Maunsell + Maunsell</t>
  </si>
  <si>
    <t>Maunsell</t>
  </si>
  <si>
    <t>King Arthur + Maunsell + Maunsell</t>
  </si>
  <si>
    <t>Mk1</t>
  </si>
  <si>
    <t>King Arthur + Mk1 + Mk1 + Mk1</t>
  </si>
  <si>
    <t>Mk1 (BG)</t>
  </si>
  <si>
    <t>King Arthur + Mk1 + Mk1 + Mk1 (BG)</t>
  </si>
  <si>
    <t>Pullman</t>
  </si>
  <si>
    <t>King Arthur + Pullman + Pullman + Pullman</t>
  </si>
  <si>
    <t>Coaches only</t>
  </si>
  <si>
    <t>Maunsell + Maunsell + Maunsell</t>
  </si>
  <si>
    <t>Mk1 + Mk1 + Mk1</t>
  </si>
  <si>
    <t>Mk1 + Mk1 + Mk1 (BG)</t>
  </si>
  <si>
    <t>Pullman + Pullman + Pullman</t>
  </si>
  <si>
    <t xml:space="preserve"> </t>
  </si>
  <si>
    <t>Hawksworth</t>
  </si>
  <si>
    <t>Mogul + Hawksworth + Hawksworth + Hawksworth</t>
  </si>
  <si>
    <t>Mogul + Hawksworth + Hawksworth</t>
  </si>
  <si>
    <t>Hawksworth + Hawksworth + Hawksworth</t>
  </si>
  <si>
    <t>Prairie + Hawksworth + Hawksworth + Hawksworth</t>
  </si>
  <si>
    <t>Prairie + Hawksworth + Hawksworth</t>
  </si>
  <si>
    <t>King Arthur + Hawksworth + Hawksworth + Hawksworth</t>
  </si>
  <si>
    <t>King Arthur + Hawksworth + Hawksworth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</si>
</sst>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D3D7-E848-4DAA-8667-DC5F1C7F545F}">
  <dimension ref="B1:L34"/>
  <sheetViews>
    <sheetView tabSelected="1" topLeftCell="B1" zoomScale="160" zoomScaleNormal="160" workbookViewId="0">
      <selection activeCell="P12" sqref="P12"/>
    </sheetView>
  </sheetViews>
  <sheetFormatPr defaultColWidth="8.81640625" defaultRowHeight="14.5" x14ac:dyDescent="0.35"/>
  <cols>
    <col min="2" max="2" width="11.26953125" bestFit="1" customWidth="1"/>
    <col min="3" max="3" width="8" bestFit="1" customWidth="1"/>
    <col min="6" max="6" width="11.7265625" bestFit="1" customWidth="1"/>
    <col min="7" max="7" width="48.08984375" bestFit="1" customWidth="1"/>
    <col min="8" max="8" width="10.1796875" bestFit="1" customWidth="1"/>
    <col min="11" max="11" width="15" bestFit="1" customWidth="1"/>
  </cols>
  <sheetData>
    <row r="1" spans="2:12" ht="28.5" x14ac:dyDescent="0.6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x14ac:dyDescent="0.35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</row>
    <row r="4" spans="2:12" s="1" customFormat="1" ht="23.5" x14ac:dyDescent="0.55000000000000004">
      <c r="B4" s="6" t="s">
        <v>2</v>
      </c>
      <c r="C4" s="6"/>
      <c r="G4" s="6" t="s">
        <v>3</v>
      </c>
      <c r="H4" s="6"/>
      <c r="K4" s="6" t="s">
        <v>4</v>
      </c>
      <c r="L4" s="6"/>
    </row>
    <row r="5" spans="2:12" s="2" customFormat="1" ht="18.5" x14ac:dyDescent="0.45">
      <c r="B5" s="2" t="s">
        <v>5</v>
      </c>
      <c r="C5" s="2" t="s">
        <v>6</v>
      </c>
      <c r="G5" s="2" t="s">
        <v>7</v>
      </c>
      <c r="H5" s="2" t="s">
        <v>8</v>
      </c>
    </row>
    <row r="6" spans="2:12" ht="15.75" customHeight="1" x14ac:dyDescent="0.35">
      <c r="B6" t="s">
        <v>9</v>
      </c>
      <c r="C6">
        <v>235</v>
      </c>
      <c r="F6" s="4" t="s">
        <v>10</v>
      </c>
      <c r="G6" t="s">
        <v>11</v>
      </c>
      <c r="H6">
        <f>$C$6+$C$17+$C$17+$C$17</f>
        <v>970</v>
      </c>
      <c r="I6">
        <f>$L$7-H6</f>
        <v>110</v>
      </c>
      <c r="K6" s="5" t="s">
        <v>12</v>
      </c>
      <c r="L6" s="5">
        <v>630</v>
      </c>
    </row>
    <row r="7" spans="2:12" ht="15" customHeight="1" x14ac:dyDescent="0.35">
      <c r="B7" t="s">
        <v>13</v>
      </c>
      <c r="C7">
        <v>170</v>
      </c>
      <c r="G7" t="s">
        <v>14</v>
      </c>
      <c r="H7">
        <f>$C$6+$C$17+$C$17</f>
        <v>725</v>
      </c>
      <c r="I7">
        <f t="shared" ref="I7:I26" si="0">$L$7-H7</f>
        <v>355</v>
      </c>
      <c r="K7" s="3" t="s">
        <v>15</v>
      </c>
      <c r="L7" s="3">
        <v>1080</v>
      </c>
    </row>
    <row r="8" spans="2:12" x14ac:dyDescent="0.35">
      <c r="B8" t="s">
        <v>16</v>
      </c>
      <c r="C8">
        <v>251</v>
      </c>
      <c r="D8">
        <v>270</v>
      </c>
      <c r="G8" t="s">
        <v>17</v>
      </c>
      <c r="H8">
        <f>$C$6+$C$18+$C$18+$C$18</f>
        <v>1036</v>
      </c>
      <c r="I8">
        <f t="shared" si="0"/>
        <v>44</v>
      </c>
      <c r="K8" s="5" t="s">
        <v>18</v>
      </c>
      <c r="L8" s="5">
        <f>L7-L6</f>
        <v>450</v>
      </c>
    </row>
    <row r="9" spans="2:12" x14ac:dyDescent="0.35">
      <c r="G9" t="s">
        <v>19</v>
      </c>
      <c r="H9">
        <f>$C$6+$C$18+$C$18+$C$19</f>
        <v>1012</v>
      </c>
      <c r="I9">
        <f t="shared" si="0"/>
        <v>68</v>
      </c>
    </row>
    <row r="10" spans="2:12" x14ac:dyDescent="0.35">
      <c r="G10" t="s">
        <v>20</v>
      </c>
      <c r="H10">
        <f>$C$6+$C$20+$C$20+$C$20</f>
        <v>1030</v>
      </c>
      <c r="I10">
        <f t="shared" si="0"/>
        <v>50</v>
      </c>
    </row>
    <row r="11" spans="2:12" x14ac:dyDescent="0.35">
      <c r="G11" t="s">
        <v>43</v>
      </c>
      <c r="H11">
        <f>C6+C21+C21+C21</f>
        <v>1045</v>
      </c>
      <c r="I11">
        <f t="shared" si="0"/>
        <v>35</v>
      </c>
    </row>
    <row r="12" spans="2:12" x14ac:dyDescent="0.35">
      <c r="G12" t="s">
        <v>44</v>
      </c>
      <c r="H12">
        <f>C6+C21+C21</f>
        <v>775</v>
      </c>
      <c r="I12">
        <f t="shared" si="0"/>
        <v>305</v>
      </c>
    </row>
    <row r="13" spans="2:12" x14ac:dyDescent="0.35">
      <c r="B13" t="s">
        <v>23</v>
      </c>
      <c r="C13">
        <v>267</v>
      </c>
      <c r="G13" t="s">
        <v>21</v>
      </c>
      <c r="H13">
        <f>$C$7+$C$17+$C$17+$C$17</f>
        <v>905</v>
      </c>
      <c r="I13">
        <f t="shared" si="0"/>
        <v>175</v>
      </c>
    </row>
    <row r="14" spans="2:12" x14ac:dyDescent="0.35">
      <c r="G14" t="s">
        <v>22</v>
      </c>
      <c r="H14">
        <f>$C$7+$C$17+$C$17</f>
        <v>660</v>
      </c>
      <c r="I14">
        <f t="shared" si="0"/>
        <v>420</v>
      </c>
    </row>
    <row r="15" spans="2:12" x14ac:dyDescent="0.35">
      <c r="G15" t="s">
        <v>24</v>
      </c>
      <c r="H15">
        <f>$C$7+$C$18+$C$18+$C$18</f>
        <v>971</v>
      </c>
      <c r="I15">
        <f t="shared" si="0"/>
        <v>109</v>
      </c>
    </row>
    <row r="16" spans="2:12" x14ac:dyDescent="0.35">
      <c r="G16" t="s">
        <v>25</v>
      </c>
      <c r="H16">
        <f>$C$7+$C$18+$C$18+$C$19</f>
        <v>947</v>
      </c>
      <c r="I16">
        <f t="shared" si="0"/>
        <v>133</v>
      </c>
    </row>
    <row r="17" spans="2:12" x14ac:dyDescent="0.35">
      <c r="B17" t="s">
        <v>28</v>
      </c>
      <c r="C17">
        <v>245</v>
      </c>
      <c r="G17" t="s">
        <v>26</v>
      </c>
      <c r="H17">
        <f>$C$7+$C$20+$C$20+$C$20</f>
        <v>965</v>
      </c>
      <c r="I17">
        <f t="shared" si="0"/>
        <v>115</v>
      </c>
    </row>
    <row r="18" spans="2:12" x14ac:dyDescent="0.35">
      <c r="B18" t="s">
        <v>30</v>
      </c>
      <c r="C18">
        <v>267</v>
      </c>
      <c r="G18" t="s">
        <v>46</v>
      </c>
      <c r="H18">
        <f>C7+C21+C21+C21</f>
        <v>980</v>
      </c>
      <c r="I18">
        <f t="shared" si="0"/>
        <v>100</v>
      </c>
    </row>
    <row r="19" spans="2:12" x14ac:dyDescent="0.35">
      <c r="B19" t="s">
        <v>32</v>
      </c>
      <c r="C19">
        <v>243</v>
      </c>
      <c r="G19" t="s">
        <v>47</v>
      </c>
      <c r="H19">
        <f>C7+C21+C21</f>
        <v>710</v>
      </c>
      <c r="I19">
        <f t="shared" si="0"/>
        <v>370</v>
      </c>
    </row>
    <row r="20" spans="2:12" x14ac:dyDescent="0.35">
      <c r="B20" t="s">
        <v>34</v>
      </c>
      <c r="C20">
        <v>265</v>
      </c>
      <c r="G20" t="s">
        <v>27</v>
      </c>
      <c r="H20">
        <f>$C$8+$C$17+$C$17+$C$17</f>
        <v>986</v>
      </c>
      <c r="I20">
        <f t="shared" si="0"/>
        <v>94</v>
      </c>
    </row>
    <row r="21" spans="2:12" x14ac:dyDescent="0.35">
      <c r="B21" t="s">
        <v>42</v>
      </c>
      <c r="C21">
        <v>270</v>
      </c>
      <c r="G21" t="s">
        <v>29</v>
      </c>
      <c r="H21">
        <f>$C$8+$C$17+$C$17</f>
        <v>741</v>
      </c>
      <c r="I21">
        <f t="shared" si="0"/>
        <v>339</v>
      </c>
    </row>
    <row r="22" spans="2:12" x14ac:dyDescent="0.35">
      <c r="G22" t="s">
        <v>31</v>
      </c>
      <c r="H22">
        <f>$C$8+$C$18+$C$18+$C$18</f>
        <v>1052</v>
      </c>
      <c r="I22">
        <f t="shared" si="0"/>
        <v>28</v>
      </c>
    </row>
    <row r="23" spans="2:12" x14ac:dyDescent="0.35">
      <c r="G23" t="s">
        <v>33</v>
      </c>
      <c r="H23">
        <f>$C$8+$C$18+$C$18+$C$19</f>
        <v>1028</v>
      </c>
      <c r="I23">
        <f t="shared" si="0"/>
        <v>52</v>
      </c>
    </row>
    <row r="24" spans="2:12" x14ac:dyDescent="0.35">
      <c r="G24" t="s">
        <v>35</v>
      </c>
      <c r="H24">
        <f>$C$8+$C$20+$C$20+$C$20</f>
        <v>1046</v>
      </c>
      <c r="I24">
        <f t="shared" si="0"/>
        <v>34</v>
      </c>
    </row>
    <row r="25" spans="2:12" x14ac:dyDescent="0.35">
      <c r="G25" t="s">
        <v>48</v>
      </c>
      <c r="H25">
        <f>C8+C21+C21+C21</f>
        <v>1061</v>
      </c>
      <c r="I25">
        <f t="shared" si="0"/>
        <v>19</v>
      </c>
    </row>
    <row r="26" spans="2:12" x14ac:dyDescent="0.35">
      <c r="G26" t="s">
        <v>49</v>
      </c>
      <c r="H26">
        <f>C8+C21+C21</f>
        <v>791</v>
      </c>
      <c r="I26">
        <f t="shared" si="0"/>
        <v>289</v>
      </c>
    </row>
    <row r="30" spans="2:12" x14ac:dyDescent="0.35">
      <c r="F30" s="4" t="s">
        <v>36</v>
      </c>
      <c r="G30" t="s">
        <v>37</v>
      </c>
      <c r="H30">
        <f>$C$17+$C$17+$C$17</f>
        <v>735</v>
      </c>
      <c r="I30">
        <f t="shared" ref="I30:I34" si="1">$L$7-H30</f>
        <v>345</v>
      </c>
    </row>
    <row r="31" spans="2:12" x14ac:dyDescent="0.35">
      <c r="G31" t="s">
        <v>38</v>
      </c>
      <c r="H31">
        <f>$C$18+$C$18+$C$18</f>
        <v>801</v>
      </c>
      <c r="I31">
        <f t="shared" si="1"/>
        <v>279</v>
      </c>
      <c r="L31" t="s">
        <v>41</v>
      </c>
    </row>
    <row r="32" spans="2:12" x14ac:dyDescent="0.35">
      <c r="G32" t="s">
        <v>39</v>
      </c>
      <c r="H32">
        <f>$C$18+$C$18+$C$19</f>
        <v>777</v>
      </c>
      <c r="I32">
        <f t="shared" si="1"/>
        <v>303</v>
      </c>
    </row>
    <row r="33" spans="7:9" x14ac:dyDescent="0.35">
      <c r="G33" t="s">
        <v>40</v>
      </c>
      <c r="H33">
        <f>$C$20+$C$20+$C$20</f>
        <v>795</v>
      </c>
      <c r="I33">
        <f t="shared" si="1"/>
        <v>285</v>
      </c>
    </row>
    <row r="34" spans="7:9" x14ac:dyDescent="0.35">
      <c r="G34" t="s">
        <v>45</v>
      </c>
      <c r="H34">
        <f>C21+C21+C21</f>
        <v>810</v>
      </c>
      <c r="I34">
        <f t="shared" si="1"/>
        <v>270</v>
      </c>
    </row>
  </sheetData>
  <mergeCells count="5">
    <mergeCell ref="B4:C4"/>
    <mergeCell ref="G4:H4"/>
    <mergeCell ref="K4:L4"/>
    <mergeCell ref="B1:L1"/>
    <mergeCell ref="B2:L2"/>
  </mergeCells>
  <conditionalFormatting sqref="H6:H12">
    <cfRule type="cellIs" dxfId="11" priority="11" operator="lessThanOrEqual">
      <formula>$L$7</formula>
    </cfRule>
    <cfRule type="cellIs" dxfId="10" priority="12" operator="greaterThan">
      <formula>$L$7</formula>
    </cfRule>
  </conditionalFormatting>
  <conditionalFormatting sqref="H13:H17">
    <cfRule type="cellIs" dxfId="9" priority="9" operator="lessThanOrEqual">
      <formula>$L$7</formula>
    </cfRule>
    <cfRule type="cellIs" dxfId="8" priority="10" operator="greaterThan">
      <formula>$L$7</formula>
    </cfRule>
  </conditionalFormatting>
  <conditionalFormatting sqref="H20:H24">
    <cfRule type="cellIs" dxfId="7" priority="7" operator="lessThanOrEqual">
      <formula>$L$7</formula>
    </cfRule>
    <cfRule type="cellIs" dxfId="6" priority="8" operator="greaterThan">
      <formula>$L$7</formula>
    </cfRule>
  </conditionalFormatting>
  <conditionalFormatting sqref="H30:H34">
    <cfRule type="cellIs" dxfId="5" priority="5" operator="lessThanOrEqual">
      <formula>$L$7</formula>
    </cfRule>
    <cfRule type="cellIs" dxfId="4" priority="6" operator="greaterThan">
      <formula>$L$7</formula>
    </cfRule>
  </conditionalFormatting>
  <conditionalFormatting sqref="H18:H19">
    <cfRule type="cellIs" dxfId="3" priority="3" operator="lessThanOrEqual">
      <formula>$L$7</formula>
    </cfRule>
    <cfRule type="cellIs" dxfId="2" priority="4" operator="greaterThan">
      <formula>$L$7</formula>
    </cfRule>
  </conditionalFormatting>
  <conditionalFormatting sqref="H25:H26">
    <cfRule type="cellIs" dxfId="1" priority="1" operator="lessThanOrEqual">
      <formula>$L$7</formula>
    </cfRule>
    <cfRule type="cellIs" dxfId="0" priority="2" operator="greaterThan">
      <formula>$L$7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tomho</dc:creator>
  <cp:keywords/>
  <dc:description/>
  <cp:lastModifiedBy>Tom Homewood</cp:lastModifiedBy>
  <cp:revision/>
  <dcterms:created xsi:type="dcterms:W3CDTF">2019-06-17T18:27:34Z</dcterms:created>
  <dcterms:modified xsi:type="dcterms:W3CDTF">2020-01-15T09:52:59Z</dcterms:modified>
  <cp:category/>
  <cp:contentStatus/>
</cp:coreProperties>
</file>